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7965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1'!$A$1:$G$78</definedName>
  </definedNames>
  <calcPr fullCalcOnLoad="1" refMode="R1C1"/>
</workbook>
</file>

<file path=xl/sharedStrings.xml><?xml version="1.0" encoding="utf-8"?>
<sst xmlns="http://schemas.openxmlformats.org/spreadsheetml/2006/main" count="140" uniqueCount="133">
  <si>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</si>
  <si>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</si>
  <si>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</si>
  <si>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</si>
  <si>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</si>
  <si>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</si>
  <si>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</si>
  <si>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</si>
  <si>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</si>
  <si>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</si>
  <si>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</si>
  <si>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</si>
  <si>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</si>
  <si>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</si>
  <si>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</si>
  <si>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</si>
  <si>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</si>
  <si>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</si>
  <si>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</si>
  <si>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</si>
  <si>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</si>
  <si>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</si>
  <si>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</si>
  <si>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</si>
  <si>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</si>
  <si>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</si>
  <si>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</si>
  <si>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</si>
  <si>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</si>
  <si>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</si>
  <si>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</si>
  <si>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</si>
  <si>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</si>
  <si>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</si>
  <si>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</si>
  <si>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</si>
  <si>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</si>
  <si>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</si>
  <si>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</si>
  <si>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</si>
  <si>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</si>
  <si>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</si>
  <si>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</si>
  <si>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</si>
  <si>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</si>
  <si>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</si>
  <si>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</si>
  <si>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</si>
  <si>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</si>
  <si>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</si>
  <si>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</si>
  <si>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</si>
  <si>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</si>
  <si>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</si>
  <si>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</si>
  <si>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</si>
  <si>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</si>
  <si>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</si>
  <si>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</si>
  <si>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</si>
  <si>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</si>
  <si>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</si>
  <si>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</si>
  <si>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</si>
  <si>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</si>
  <si>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</si>
  <si>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</si>
  <si>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</si>
  <si>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Прочие межбюджетные трансферты, передаваемые бюджетам поселений</t>
  </si>
  <si>
    <t>1 06 01000 00 0000 110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</si>
  <si>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</si>
  <si>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</si>
  <si>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</si>
  <si>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</si>
  <si>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</si>
  <si>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</si>
  <si>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</si>
  <si>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</si>
  <si>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</si>
  <si>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</si>
  <si>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</si>
  <si>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</si>
  <si>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</si>
  <si>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                                                                             к Решению Совета </t>
  </si>
  <si>
    <t xml:space="preserve">                                                                                            Приложение № 1</t>
  </si>
  <si>
    <t>исполнение</t>
  </si>
  <si>
    <t>Безвозмездные поступления от других бюджетов бюджетной системы Российской Федерации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</si>
  <si>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</si>
  <si>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</si>
  <si>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</si>
  <si>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</si>
  <si>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1 11 05020 00 0000 120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</si>
  <si>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</si>
  <si>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поселений, ( за исключением земельных участков муниципальных бюджетных и автономных учреждений)</t>
  </si>
  <si>
    <t>тыс. руб.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</si>
  <si>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</si>
  <si>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</si>
  <si>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2 021000000 0000 150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</si>
  <si>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</si>
  <si>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1 11  09045 10 0000 120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</si>
  <si>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</si>
  <si>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</si>
  <si>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</si>
  <si>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2 02 16001 10 0000150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</si>
  <si>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</si>
  <si>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</si>
  <si>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2 02 20000 00 0000 150</t>
  </si>
  <si>
    <t xml:space="preserve"> 2 02 29999 10 0000 150</t>
  </si>
  <si>
    <t>2 02 30000 00 0000 150</t>
  </si>
  <si>
    <t>2 02 35118 10 0000150</t>
  </si>
  <si>
    <t xml:space="preserve"> 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</si>
  <si>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</si>
  <si>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</si>
  <si>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 xml:space="preserve"> 2 02 49999 00 0000 150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</si>
  <si>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</si>
  <si>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</si>
  <si>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2 07 00000 00 0000 000</t>
  </si>
  <si>
    <t xml:space="preserve"> 2 07 05030 10 0000 150</t>
  </si>
  <si>
    <t>Исполнение по доходам  бюджета Дмитриевского сельсовета по кодам классификации</t>
  </si>
  <si>
    <t xml:space="preserve">  ПРОЧИЕ НЕНАЛОГОВЫЕ ДОХОДЫ</t>
  </si>
  <si>
    <t xml:space="preserve">  Инициативные платежи, зачисляемые в бюджеты сельских поселений</t>
  </si>
  <si>
    <t xml:space="preserve">  1 17 00000 00 0000 000</t>
  </si>
  <si>
    <t xml:space="preserve"> 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</si>
  <si>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</si>
  <si>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</si>
  <si>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</si>
  <si>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1 09 00000 00 0000 000</t>
  </si>
  <si>
    <t xml:space="preserve"> 1 09 04000 00 0000 110</t>
  </si>
  <si>
    <t xml:space="preserve">  1 09 04053 10 0000 110</t>
  </si>
  <si>
    <t>доходов бюджета  за 2022 год</t>
  </si>
  <si>
    <t>1 11 05420 10 0000 120</t>
  </si>
  <si>
    <t xml:space="preserve">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</si>
  <si>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                                                                                                от  06.04.2023 г. №  05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</si>
</sst>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?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2" fillId="0" borderId="2">
      <alignment horizontal="left" wrapText="1" indent="2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49" fontId="32" fillId="0" borderId="4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5" applyNumberFormat="0" applyAlignment="0" applyProtection="0"/>
    <xf numFmtId="0" fontId="34" fillId="27" borderId="6" applyNumberFormat="0" applyAlignment="0" applyProtection="0"/>
    <xf numFmtId="0" fontId="35" fillId="27" borderId="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" fontId="5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5" fontId="7" fillId="0" borderId="14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9" fontId="8" fillId="0" borderId="16" xfId="0" applyNumberFormat="1" applyFont="1" applyBorder="1" applyAlignment="1" applyProtection="1">
      <alignment horizontal="left" wrapText="1"/>
      <protection/>
    </xf>
    <xf numFmtId="0" fontId="48" fillId="0" borderId="1" xfId="33" applyNumberFormat="1" applyFont="1" applyAlignment="1" applyProtection="1">
      <alignment horizontal="left" vertical="top" wrapText="1"/>
      <protection/>
    </xf>
    <xf numFmtId="49" fontId="7" fillId="0" borderId="16" xfId="0" applyNumberFormat="1" applyFont="1" applyBorder="1" applyAlignment="1" applyProtection="1">
      <alignment horizontal="left" wrapText="1"/>
      <protection/>
    </xf>
    <xf numFmtId="49" fontId="49" fillId="0" borderId="3" xfId="35" applyNumberFormat="1" applyFont="1" applyAlignment="1" applyProtection="1">
      <alignment horizontal="center" vertical="center"/>
      <protection/>
    </xf>
    <xf numFmtId="49" fontId="48" fillId="0" borderId="3" xfId="35" applyNumberFormat="1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8" fillId="0" borderId="3" xfId="36" applyFont="1" applyAlignment="1" applyProtection="1">
      <alignment horizontal="center" vertical="center"/>
      <protection/>
    </xf>
    <xf numFmtId="3" fontId="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9" fontId="49" fillId="0" borderId="3" xfId="36" applyFont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49" fillId="0" borderId="1" xfId="33" applyNumberFormat="1" applyFont="1" applyAlignment="1" applyProtection="1">
      <alignment horizontal="left" vertical="top" wrapText="1"/>
      <protection/>
    </xf>
    <xf numFmtId="0" fontId="49" fillId="0" borderId="1" xfId="33" applyNumberFormat="1" applyFont="1" applyAlignment="1" applyProtection="1">
      <alignment horizontal="left" wrapText="1"/>
      <protection/>
    </xf>
    <xf numFmtId="185" fontId="7" fillId="0" borderId="14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8"/>
  <sheetViews>
    <sheetView tabSelected="1" view="pageBreakPreview" zoomScaleSheetLayoutView="100" zoomScalePageLayoutView="0" workbookViewId="0" topLeftCell="A59">
      <selection activeCell="J14" sqref="J14"/>
    </sheetView>
  </sheetViews>
  <sheetFormatPr defaultColWidth="9.140625" defaultRowHeight="12.75"/>
  <cols>
    <col min="1" max="1" width="23.140625" style="0" customWidth="1"/>
    <col min="2" max="2" width="62.8515625" style="0" customWidth="1"/>
    <col min="3" max="3" width="8.28125" style="0" hidden="1" customWidth="1"/>
    <col min="4" max="4" width="26.00390625" style="0" customWidth="1"/>
    <col min="5" max="5" width="0.13671875" style="0" hidden="1" customWidth="1"/>
    <col min="6" max="6" width="0.2890625" style="0" customWidth="1"/>
    <col min="7" max="7" width="0.42578125" style="0" hidden="1" customWidth="1"/>
    <col min="9" max="9" width="9.421875" style="0" bestFit="1" customWidth="1"/>
  </cols>
  <sheetData>
    <row r="1" ht="1.5" customHeight="1"/>
    <row r="2" spans="1:6" ht="12.75" hidden="1">
      <c r="A2" t="s">
        <v>0</v>
      </c>
      <c r="B2" s="59"/>
      <c r="C2" s="59"/>
      <c r="D2" s="59"/>
      <c r="E2" s="1"/>
      <c r="F2" s="1"/>
    </row>
    <row r="3" spans="2:6" ht="11.25" customHeight="1" hidden="1">
      <c r="B3" s="59"/>
      <c r="C3" s="59"/>
      <c r="D3" s="59"/>
      <c r="E3" s="59"/>
      <c r="F3" s="1"/>
    </row>
    <row r="4" spans="2:6" ht="11.25" customHeight="1">
      <c r="B4" s="60" t="s">
        <v>84</v>
      </c>
      <c r="C4" s="61"/>
      <c r="D4" s="61"/>
      <c r="E4" s="61"/>
      <c r="F4" s="14"/>
    </row>
    <row r="5" spans="2:6" ht="11.25" customHeight="1">
      <c r="B5" s="62" t="s">
        <v>83</v>
      </c>
      <c r="C5" s="62"/>
      <c r="D5" s="62"/>
      <c r="E5" s="3"/>
      <c r="F5" s="1"/>
    </row>
    <row r="6" spans="2:5" ht="12.75" customHeight="1">
      <c r="B6" s="63" t="s">
        <v>132</v>
      </c>
      <c r="C6" s="62"/>
      <c r="D6" s="62"/>
      <c r="E6" s="3"/>
    </row>
    <row r="7" spans="1:6" s="2" customFormat="1" ht="14.25" customHeight="1">
      <c r="A7" s="58" t="s">
        <v>118</v>
      </c>
      <c r="B7" s="58"/>
      <c r="C7" s="58"/>
      <c r="D7" s="58"/>
      <c r="E7" s="58"/>
      <c r="F7" s="58"/>
    </row>
    <row r="8" spans="1:6" s="2" customFormat="1" ht="16.5" customHeight="1">
      <c r="A8" s="58" t="s">
        <v>129</v>
      </c>
      <c r="B8" s="58"/>
      <c r="C8" s="58"/>
      <c r="D8" s="58"/>
      <c r="E8" s="30"/>
      <c r="F8" s="30"/>
    </row>
    <row r="9" spans="3:6" ht="10.5" customHeight="1">
      <c r="C9" t="s">
        <v>1</v>
      </c>
      <c r="D9" t="s">
        <v>94</v>
      </c>
      <c r="E9" s="6"/>
      <c r="F9" s="15"/>
    </row>
    <row r="10" spans="1:6" s="3" customFormat="1" ht="29.25" customHeight="1">
      <c r="A10" s="39" t="s">
        <v>2</v>
      </c>
      <c r="B10" s="40" t="s">
        <v>38</v>
      </c>
      <c r="C10" s="40" t="s">
        <v>3</v>
      </c>
      <c r="D10" s="40" t="s">
        <v>85</v>
      </c>
      <c r="E10" s="5" t="s">
        <v>3</v>
      </c>
      <c r="F10" s="16"/>
    </row>
    <row r="11" spans="1:6" s="4" customFormat="1" ht="14.25" customHeight="1">
      <c r="A11" s="41" t="s">
        <v>4</v>
      </c>
      <c r="B11" s="48" t="s">
        <v>72</v>
      </c>
      <c r="C11" s="7" t="e">
        <f>C13+#REF!+C16+#REF!+#REF!+C27+C40+#REF!+#REF!+#REF!+C49+C52+C53</f>
        <v>#REF!</v>
      </c>
      <c r="D11" s="53">
        <f>D13+D16+D21+D27+D37+D40+D61+D63</f>
        <v>19616.399999999998</v>
      </c>
      <c r="E11" s="21" t="e">
        <f>E13+#REF!+E16+#REF!+#REF!+E27+E40+#REF!+#REF!+#REF!+E49+E52+E53</f>
        <v>#REF!</v>
      </c>
      <c r="F11" s="22"/>
    </row>
    <row r="12" spans="1:6" ht="13.5" customHeight="1" hidden="1">
      <c r="A12" s="42"/>
      <c r="B12" s="49"/>
      <c r="C12" s="8"/>
      <c r="D12" s="54"/>
      <c r="E12" s="17"/>
      <c r="F12" s="18"/>
    </row>
    <row r="13" spans="1:6" ht="15">
      <c r="A13" s="41" t="s">
        <v>5</v>
      </c>
      <c r="B13" s="48" t="s">
        <v>6</v>
      </c>
      <c r="C13" s="7" t="e">
        <f>#REF!+C15</f>
        <v>#REF!</v>
      </c>
      <c r="D13" s="53">
        <f>D14</f>
        <v>16201.3</v>
      </c>
      <c r="E13" s="17" t="e">
        <f>#REF!+#REF!</f>
        <v>#REF!</v>
      </c>
      <c r="F13" s="18"/>
    </row>
    <row r="14" spans="1:6" ht="14.25">
      <c r="A14" s="42" t="s">
        <v>7</v>
      </c>
      <c r="B14" s="49" t="s">
        <v>8</v>
      </c>
      <c r="C14" s="8" t="e">
        <f>'[1]Дох2005'!G120</f>
        <v>#REF!</v>
      </c>
      <c r="D14" s="54">
        <f>D15</f>
        <v>16201.3</v>
      </c>
      <c r="E14" s="17"/>
      <c r="F14" s="18"/>
    </row>
    <row r="15" spans="1:6" ht="53.25" customHeight="1">
      <c r="A15" s="42" t="s">
        <v>78</v>
      </c>
      <c r="B15" s="49" t="s">
        <v>81</v>
      </c>
      <c r="C15" s="8" t="e">
        <f>'[1]Дох2005'!G121</f>
        <v>#REF!</v>
      </c>
      <c r="D15" s="54">
        <v>16201.3</v>
      </c>
      <c r="E15" s="17"/>
      <c r="F15" s="18"/>
    </row>
    <row r="16" spans="1:9" ht="15">
      <c r="A16" s="41" t="s">
        <v>9</v>
      </c>
      <c r="B16" s="48" t="s">
        <v>10</v>
      </c>
      <c r="C16" s="7" t="e">
        <f>#REF!+E16</f>
        <v>#REF!</v>
      </c>
      <c r="D16" s="53">
        <f>D19</f>
        <v>0</v>
      </c>
      <c r="E16" s="17" t="e">
        <f>#REF!+E17+E18</f>
        <v>#REF!</v>
      </c>
      <c r="F16" s="18"/>
      <c r="I16" s="31"/>
    </row>
    <row r="17" spans="1:6" ht="14.25" hidden="1">
      <c r="A17" s="42" t="s">
        <v>11</v>
      </c>
      <c r="B17" s="49" t="s">
        <v>12</v>
      </c>
      <c r="C17" s="8" t="e">
        <f>'[1]Дох2005'!AA121</f>
        <v>#REF!</v>
      </c>
      <c r="D17" s="54"/>
      <c r="E17" s="17" t="e">
        <f>'[1]Дох2005'!AA119</f>
        <v>#REF!</v>
      </c>
      <c r="F17" s="18"/>
    </row>
    <row r="18" spans="1:6" ht="14.25" hidden="1">
      <c r="A18" s="42" t="s">
        <v>13</v>
      </c>
      <c r="B18" s="49" t="s">
        <v>14</v>
      </c>
      <c r="C18" s="9">
        <v>0</v>
      </c>
      <c r="D18" s="54"/>
      <c r="E18" s="19">
        <v>0</v>
      </c>
      <c r="F18" s="20"/>
    </row>
    <row r="19" spans="1:6" ht="14.25">
      <c r="A19" s="42" t="s">
        <v>13</v>
      </c>
      <c r="B19" s="50" t="s">
        <v>47</v>
      </c>
      <c r="C19" s="9"/>
      <c r="D19" s="54">
        <f>D20</f>
        <v>0</v>
      </c>
      <c r="E19" s="19"/>
      <c r="F19" s="20"/>
    </row>
    <row r="20" spans="1:6" ht="14.25">
      <c r="A20" s="42" t="s">
        <v>73</v>
      </c>
      <c r="B20" s="50" t="s">
        <v>47</v>
      </c>
      <c r="C20" s="9"/>
      <c r="D20" s="54">
        <v>0</v>
      </c>
      <c r="E20" s="19"/>
      <c r="F20" s="20"/>
    </row>
    <row r="21" spans="1:6" ht="12.75" customHeight="1">
      <c r="A21" s="41" t="s">
        <v>51</v>
      </c>
      <c r="B21" s="48" t="s">
        <v>50</v>
      </c>
      <c r="C21" s="9"/>
      <c r="D21" s="53">
        <f>D22+D24</f>
        <v>3130.0999999999995</v>
      </c>
      <c r="E21" s="19"/>
      <c r="F21" s="20"/>
    </row>
    <row r="22" spans="1:6" ht="15" customHeight="1">
      <c r="A22" s="42" t="s">
        <v>69</v>
      </c>
      <c r="B22" s="49" t="s">
        <v>71</v>
      </c>
      <c r="C22" s="9"/>
      <c r="D22" s="54">
        <f>D23</f>
        <v>189.2</v>
      </c>
      <c r="E22" s="19"/>
      <c r="F22" s="20"/>
    </row>
    <row r="23" spans="1:6" ht="38.25">
      <c r="A23" s="42" t="s">
        <v>52</v>
      </c>
      <c r="B23" s="49" t="s">
        <v>82</v>
      </c>
      <c r="C23" s="9"/>
      <c r="D23" s="54">
        <v>189.2</v>
      </c>
      <c r="E23" s="19"/>
      <c r="F23" s="20"/>
    </row>
    <row r="24" spans="1:6" ht="15" customHeight="1">
      <c r="A24" s="42" t="s">
        <v>53</v>
      </c>
      <c r="B24" s="49" t="s">
        <v>54</v>
      </c>
      <c r="C24" s="9"/>
      <c r="D24" s="54">
        <f>D25+D26</f>
        <v>2940.8999999999996</v>
      </c>
      <c r="E24" s="19"/>
      <c r="F24" s="20"/>
    </row>
    <row r="25" spans="1:6" ht="26.25" customHeight="1">
      <c r="A25" s="42" t="s">
        <v>87</v>
      </c>
      <c r="B25" s="49" t="s">
        <v>88</v>
      </c>
      <c r="C25" s="9"/>
      <c r="D25" s="54">
        <v>2616.7</v>
      </c>
      <c r="E25" s="19"/>
      <c r="F25" s="20"/>
    </row>
    <row r="26" spans="1:6" ht="25.5">
      <c r="A26" s="42" t="s">
        <v>89</v>
      </c>
      <c r="B26" s="49" t="s">
        <v>90</v>
      </c>
      <c r="C26" s="9"/>
      <c r="D26" s="54">
        <v>324.2</v>
      </c>
      <c r="E26" s="19"/>
      <c r="F26" s="20"/>
    </row>
    <row r="27" spans="1:6" ht="15">
      <c r="A27" s="41" t="s">
        <v>15</v>
      </c>
      <c r="B27" s="48" t="s">
        <v>16</v>
      </c>
      <c r="C27" s="7" t="e">
        <f>C28+C29+C30+C31+#REF!</f>
        <v>#REF!</v>
      </c>
      <c r="D27" s="53">
        <f>D32</f>
        <v>0.7</v>
      </c>
      <c r="E27" s="17" t="e">
        <f>E28+E29+E30+E31+#REF!</f>
        <v>#REF!</v>
      </c>
      <c r="F27" s="18"/>
    </row>
    <row r="28" spans="1:6" ht="38.25" hidden="1">
      <c r="A28" s="42" t="s">
        <v>17</v>
      </c>
      <c r="B28" s="49" t="s">
        <v>18</v>
      </c>
      <c r="C28" s="9" t="e">
        <f>#REF!+E28</f>
        <v>#REF!</v>
      </c>
      <c r="D28" s="54"/>
      <c r="E28" s="19">
        <v>0</v>
      </c>
      <c r="F28" s="20"/>
    </row>
    <row r="29" spans="1:6" ht="51" hidden="1">
      <c r="A29" s="42" t="s">
        <v>19</v>
      </c>
      <c r="B29" s="49" t="s">
        <v>20</v>
      </c>
      <c r="C29" s="9" t="e">
        <f>#REF!+E29</f>
        <v>#REF!</v>
      </c>
      <c r="D29" s="54"/>
      <c r="E29" s="19">
        <v>0</v>
      </c>
      <c r="F29" s="20"/>
    </row>
    <row r="30" spans="1:6" ht="25.5" hidden="1">
      <c r="A30" s="42" t="s">
        <v>21</v>
      </c>
      <c r="B30" s="49" t="s">
        <v>22</v>
      </c>
      <c r="C30" s="9" t="e">
        <f>#REF!+E30</f>
        <v>#REF!</v>
      </c>
      <c r="D30" s="54"/>
      <c r="E30" s="19">
        <v>0</v>
      </c>
      <c r="F30" s="20"/>
    </row>
    <row r="31" spans="1:6" ht="63.75" hidden="1">
      <c r="A31" s="42" t="s">
        <v>23</v>
      </c>
      <c r="B31" s="49" t="s">
        <v>24</v>
      </c>
      <c r="C31" s="9" t="e">
        <f>#REF!+E31</f>
        <v>#REF!</v>
      </c>
      <c r="D31" s="54"/>
      <c r="E31" s="19">
        <v>0</v>
      </c>
      <c r="F31" s="20"/>
    </row>
    <row r="32" spans="1:6" ht="38.25">
      <c r="A32" s="42" t="s">
        <v>76</v>
      </c>
      <c r="B32" s="49" t="s">
        <v>77</v>
      </c>
      <c r="C32" s="9"/>
      <c r="D32" s="54">
        <f>D33</f>
        <v>0.7</v>
      </c>
      <c r="E32" s="19"/>
      <c r="F32" s="20"/>
    </row>
    <row r="33" spans="1:6" ht="55.5" customHeight="1">
      <c r="A33" s="42" t="s">
        <v>65</v>
      </c>
      <c r="B33" s="49" t="s">
        <v>66</v>
      </c>
      <c r="C33" s="9"/>
      <c r="D33" s="54">
        <v>0.7</v>
      </c>
      <c r="E33" s="19"/>
      <c r="F33" s="20"/>
    </row>
    <row r="34" spans="1:6" ht="51" customHeight="1" hidden="1">
      <c r="A34" s="41" t="s">
        <v>60</v>
      </c>
      <c r="B34" s="48" t="s">
        <v>61</v>
      </c>
      <c r="C34" s="23"/>
      <c r="D34" s="53"/>
      <c r="E34" s="19"/>
      <c r="F34" s="20"/>
    </row>
    <row r="35" spans="1:6" ht="51" customHeight="1" hidden="1">
      <c r="A35" s="42" t="s">
        <v>74</v>
      </c>
      <c r="B35" s="49" t="s">
        <v>75</v>
      </c>
      <c r="C35" s="23"/>
      <c r="D35" s="53"/>
      <c r="E35" s="19"/>
      <c r="F35" s="20"/>
    </row>
    <row r="36" spans="1:6" ht="35.25" customHeight="1" hidden="1">
      <c r="A36" s="42" t="s">
        <v>59</v>
      </c>
      <c r="B36" s="49" t="s">
        <v>62</v>
      </c>
      <c r="C36" s="9"/>
      <c r="D36" s="54"/>
      <c r="E36" s="19"/>
      <c r="F36" s="20"/>
    </row>
    <row r="37" spans="1:6" s="4" customFormat="1" ht="28.5" customHeight="1">
      <c r="A37" s="35" t="s">
        <v>126</v>
      </c>
      <c r="B37" s="51" t="s">
        <v>123</v>
      </c>
      <c r="C37" s="23"/>
      <c r="D37" s="53">
        <f>D38</f>
        <v>0</v>
      </c>
      <c r="E37" s="28"/>
      <c r="F37" s="29"/>
    </row>
    <row r="38" spans="1:6" ht="18.75" customHeight="1">
      <c r="A38" s="36" t="s">
        <v>127</v>
      </c>
      <c r="B38" s="33" t="s">
        <v>124</v>
      </c>
      <c r="C38" s="9"/>
      <c r="D38" s="54">
        <f>D39</f>
        <v>0</v>
      </c>
      <c r="E38" s="19"/>
      <c r="F38" s="20"/>
    </row>
    <row r="39" spans="1:6" ht="32.25" customHeight="1">
      <c r="A39" s="36" t="s">
        <v>128</v>
      </c>
      <c r="B39" s="33" t="s">
        <v>125</v>
      </c>
      <c r="C39" s="9"/>
      <c r="D39" s="54">
        <v>0</v>
      </c>
      <c r="E39" s="19"/>
      <c r="F39" s="20"/>
    </row>
    <row r="40" spans="1:6" ht="33" customHeight="1">
      <c r="A40" s="41" t="s">
        <v>25</v>
      </c>
      <c r="B40" s="48" t="s">
        <v>26</v>
      </c>
      <c r="C40" s="24" t="e">
        <f>E40+#REF!</f>
        <v>#REF!</v>
      </c>
      <c r="D40" s="53">
        <f>D44+D47+D60+D59</f>
        <v>261</v>
      </c>
      <c r="E40" s="17" t="e">
        <f>'[1]Дох2005'!AR119</f>
        <v>#REF!</v>
      </c>
      <c r="F40" s="18"/>
    </row>
    <row r="41" spans="1:6" ht="25.5" hidden="1">
      <c r="A41" s="42" t="s">
        <v>27</v>
      </c>
      <c r="B41" s="49" t="s">
        <v>49</v>
      </c>
      <c r="C41" s="25"/>
      <c r="D41" s="54"/>
      <c r="E41" s="19"/>
      <c r="F41" s="20"/>
    </row>
    <row r="42" spans="1:6" ht="63.75" hidden="1">
      <c r="A42" s="42" t="s">
        <v>28</v>
      </c>
      <c r="B42" s="49" t="s">
        <v>29</v>
      </c>
      <c r="C42" s="25"/>
      <c r="D42" s="54"/>
      <c r="E42" s="19"/>
      <c r="F42" s="20"/>
    </row>
    <row r="43" spans="1:6" ht="63.75">
      <c r="A43" s="42" t="s">
        <v>42</v>
      </c>
      <c r="B43" s="49" t="s">
        <v>48</v>
      </c>
      <c r="C43" s="25"/>
      <c r="D43" s="54">
        <f>D46+D44</f>
        <v>151.7</v>
      </c>
      <c r="E43" s="19"/>
      <c r="F43" s="20"/>
    </row>
    <row r="44" spans="1:6" ht="51" customHeight="1">
      <c r="A44" s="42" t="s">
        <v>91</v>
      </c>
      <c r="B44" s="49" t="s">
        <v>70</v>
      </c>
      <c r="C44" s="25"/>
      <c r="D44" s="54">
        <f>D45</f>
        <v>151.7</v>
      </c>
      <c r="E44" s="19"/>
      <c r="F44" s="20"/>
    </row>
    <row r="45" spans="1:6" ht="51">
      <c r="A45" s="42" t="s">
        <v>92</v>
      </c>
      <c r="B45" s="49" t="s">
        <v>93</v>
      </c>
      <c r="C45" s="25"/>
      <c r="D45" s="54">
        <v>151.7</v>
      </c>
      <c r="E45" s="19"/>
      <c r="F45" s="20"/>
    </row>
    <row r="46" spans="1:6" ht="72.75" customHeight="1">
      <c r="A46" s="42" t="s">
        <v>43</v>
      </c>
      <c r="B46" s="49" t="s">
        <v>79</v>
      </c>
      <c r="C46" s="25"/>
      <c r="D46" s="54">
        <f>D47</f>
        <v>0</v>
      </c>
      <c r="E46" s="19"/>
      <c r="F46" s="20"/>
    </row>
    <row r="47" spans="1:6" ht="54" customHeight="1">
      <c r="A47" s="42" t="s">
        <v>63</v>
      </c>
      <c r="B47" s="49" t="s">
        <v>80</v>
      </c>
      <c r="C47" s="25"/>
      <c r="D47" s="54">
        <v>0</v>
      </c>
      <c r="E47" s="19"/>
      <c r="F47" s="20"/>
    </row>
    <row r="48" spans="1:6" ht="0.75" customHeight="1" hidden="1">
      <c r="A48" s="42"/>
      <c r="B48" s="49"/>
      <c r="C48" s="9"/>
      <c r="D48" s="54"/>
      <c r="E48" s="19"/>
      <c r="F48" s="20"/>
    </row>
    <row r="49" spans="1:6" ht="15" hidden="1">
      <c r="A49" s="41" t="s">
        <v>30</v>
      </c>
      <c r="B49" s="48" t="s">
        <v>31</v>
      </c>
      <c r="C49" s="7"/>
      <c r="D49" s="53"/>
      <c r="E49" s="17" t="e">
        <f>'[1]Дох2005'!AZ119</f>
        <v>#REF!</v>
      </c>
      <c r="F49" s="18"/>
    </row>
    <row r="50" spans="1:6" ht="28.5" customHeight="1" hidden="1">
      <c r="A50" s="42" t="s">
        <v>40</v>
      </c>
      <c r="B50" s="49" t="s">
        <v>41</v>
      </c>
      <c r="C50" s="8"/>
      <c r="D50" s="54"/>
      <c r="E50" s="17"/>
      <c r="F50" s="18"/>
    </row>
    <row r="51" spans="1:6" ht="27.75" customHeight="1" hidden="1">
      <c r="A51" s="42" t="s">
        <v>55</v>
      </c>
      <c r="B51" s="49" t="s">
        <v>64</v>
      </c>
      <c r="C51" s="9"/>
      <c r="D51" s="54"/>
      <c r="E51" s="19"/>
      <c r="F51" s="20"/>
    </row>
    <row r="52" spans="1:6" ht="14.25" hidden="1">
      <c r="A52" s="42" t="s">
        <v>32</v>
      </c>
      <c r="B52" s="49" t="s">
        <v>33</v>
      </c>
      <c r="C52" s="8" t="e">
        <f>'[1]Дох2005'!BB121</f>
        <v>#REF!</v>
      </c>
      <c r="D52" s="54"/>
      <c r="E52" s="17" t="e">
        <f>'[1]Дох2005'!BB119</f>
        <v>#REF!</v>
      </c>
      <c r="F52" s="18"/>
    </row>
    <row r="53" spans="1:6" ht="14.25" hidden="1">
      <c r="A53" s="42" t="s">
        <v>34</v>
      </c>
      <c r="B53" s="49" t="s">
        <v>35</v>
      </c>
      <c r="C53" s="9">
        <f>C54</f>
        <v>0</v>
      </c>
      <c r="D53" s="54"/>
      <c r="E53" s="19">
        <f>E54</f>
        <v>0</v>
      </c>
      <c r="F53" s="20"/>
    </row>
    <row r="54" spans="1:6" ht="14.25" hidden="1">
      <c r="A54" s="42" t="s">
        <v>36</v>
      </c>
      <c r="B54" s="49" t="s">
        <v>37</v>
      </c>
      <c r="C54" s="9"/>
      <c r="D54" s="54"/>
      <c r="E54" s="19"/>
      <c r="F54" s="20"/>
    </row>
    <row r="55" spans="1:6" ht="9.75" customHeight="1" hidden="1">
      <c r="A55" s="42"/>
      <c r="B55" s="49"/>
      <c r="C55" s="9"/>
      <c r="D55" s="54"/>
      <c r="E55" s="19"/>
      <c r="F55" s="20"/>
    </row>
    <row r="56" spans="1:6" ht="15" hidden="1">
      <c r="A56" s="41" t="s">
        <v>32</v>
      </c>
      <c r="B56" s="48" t="s">
        <v>33</v>
      </c>
      <c r="C56" s="10"/>
      <c r="D56" s="53"/>
      <c r="E56" s="19"/>
      <c r="F56" s="20"/>
    </row>
    <row r="57" spans="1:6" ht="43.5" customHeight="1" hidden="1">
      <c r="A57" s="42" t="s">
        <v>56</v>
      </c>
      <c r="B57" s="49" t="s">
        <v>57</v>
      </c>
      <c r="C57" s="9"/>
      <c r="D57" s="54"/>
      <c r="E57" s="19"/>
      <c r="F57" s="20"/>
    </row>
    <row r="58" spans="1:6" ht="6.75" customHeight="1" hidden="1">
      <c r="A58" s="42"/>
      <c r="B58" s="49"/>
      <c r="C58" s="9"/>
      <c r="D58" s="54"/>
      <c r="E58" s="19"/>
      <c r="F58" s="20"/>
    </row>
    <row r="59" spans="1:6" ht="94.5" customHeight="1">
      <c r="A59" s="42" t="s">
        <v>130</v>
      </c>
      <c r="B59" s="49" t="s">
        <v>131</v>
      </c>
      <c r="C59" s="9"/>
      <c r="D59" s="54">
        <v>1.6</v>
      </c>
      <c r="E59" s="19"/>
      <c r="F59" s="20"/>
    </row>
    <row r="60" spans="1:6" ht="64.5" customHeight="1">
      <c r="A60" s="42" t="s">
        <v>99</v>
      </c>
      <c r="B60" s="57" t="s">
        <v>98</v>
      </c>
      <c r="C60" s="25"/>
      <c r="D60" s="54">
        <v>107.7</v>
      </c>
      <c r="E60" s="19"/>
      <c r="F60" s="20"/>
    </row>
    <row r="61" spans="1:6" ht="12.75" customHeight="1">
      <c r="A61" s="41" t="s">
        <v>32</v>
      </c>
      <c r="B61" s="48" t="s">
        <v>33</v>
      </c>
      <c r="C61" s="27"/>
      <c r="D61" s="55">
        <f>D62</f>
        <v>6.7</v>
      </c>
      <c r="E61" s="26"/>
      <c r="F61" s="20"/>
    </row>
    <row r="62" spans="1:6" ht="45" customHeight="1">
      <c r="A62" s="37" t="s">
        <v>101</v>
      </c>
      <c r="B62" s="32" t="s">
        <v>100</v>
      </c>
      <c r="C62" s="27"/>
      <c r="D62" s="56">
        <v>6.7</v>
      </c>
      <c r="E62" s="26"/>
      <c r="F62" s="20"/>
    </row>
    <row r="63" spans="1:6" s="4" customFormat="1" ht="18.75" customHeight="1">
      <c r="A63" s="35" t="s">
        <v>121</v>
      </c>
      <c r="B63" s="51" t="s">
        <v>119</v>
      </c>
      <c r="C63" s="26"/>
      <c r="D63" s="55">
        <f>D64</f>
        <v>16.6</v>
      </c>
      <c r="E63" s="26"/>
      <c r="F63" s="29"/>
    </row>
    <row r="64" spans="1:6" ht="21" customHeight="1">
      <c r="A64" s="36" t="s">
        <v>122</v>
      </c>
      <c r="B64" s="33" t="s">
        <v>120</v>
      </c>
      <c r="C64" s="27"/>
      <c r="D64" s="56">
        <v>16.6</v>
      </c>
      <c r="E64" s="26"/>
      <c r="F64" s="20"/>
    </row>
    <row r="65" spans="1:6" ht="12.75" customHeight="1">
      <c r="A65" s="41" t="s">
        <v>44</v>
      </c>
      <c r="B65" s="48" t="s">
        <v>45</v>
      </c>
      <c r="C65" s="11"/>
      <c r="D65" s="53">
        <f>D66+D76</f>
        <v>4430.2</v>
      </c>
      <c r="E65" s="19"/>
      <c r="F65" s="20"/>
    </row>
    <row r="66" spans="1:6" ht="25.5">
      <c r="A66" s="42" t="s">
        <v>46</v>
      </c>
      <c r="B66" s="48" t="s">
        <v>86</v>
      </c>
      <c r="C66" s="12"/>
      <c r="D66" s="54">
        <f>D67+D69+D71+D73</f>
        <v>4350.2</v>
      </c>
      <c r="E66" s="19"/>
      <c r="F66" s="20"/>
    </row>
    <row r="67" spans="1:6" ht="21" customHeight="1">
      <c r="A67" s="44" t="s">
        <v>97</v>
      </c>
      <c r="B67" s="33" t="s">
        <v>95</v>
      </c>
      <c r="C67" s="9"/>
      <c r="D67" s="54">
        <f>D68</f>
        <v>396.8</v>
      </c>
      <c r="E67" s="19"/>
      <c r="F67" s="20"/>
    </row>
    <row r="68" spans="1:6" ht="28.5" customHeight="1">
      <c r="A68" s="37" t="s">
        <v>103</v>
      </c>
      <c r="B68" s="32" t="s">
        <v>102</v>
      </c>
      <c r="C68" s="9"/>
      <c r="D68" s="54">
        <v>396.8</v>
      </c>
      <c r="E68" s="19"/>
      <c r="F68" s="20"/>
    </row>
    <row r="69" spans="1:6" s="4" customFormat="1" ht="28.5" customHeight="1">
      <c r="A69" s="38" t="s">
        <v>106</v>
      </c>
      <c r="B69" s="34" t="s">
        <v>105</v>
      </c>
      <c r="C69" s="23"/>
      <c r="D69" s="53">
        <f>D70</f>
        <v>1251.9</v>
      </c>
      <c r="E69" s="28"/>
      <c r="F69" s="29"/>
    </row>
    <row r="70" spans="1:6" ht="17.25" customHeight="1">
      <c r="A70" s="37" t="s">
        <v>107</v>
      </c>
      <c r="B70" s="32" t="s">
        <v>104</v>
      </c>
      <c r="C70" s="9"/>
      <c r="D70" s="54">
        <v>1251.9</v>
      </c>
      <c r="E70" s="19"/>
      <c r="F70" s="20"/>
    </row>
    <row r="71" spans="1:6" s="4" customFormat="1" ht="15">
      <c r="A71" s="45" t="s">
        <v>108</v>
      </c>
      <c r="B71" s="52" t="s">
        <v>96</v>
      </c>
      <c r="C71" s="23"/>
      <c r="D71" s="53">
        <f>D72</f>
        <v>123</v>
      </c>
      <c r="E71" s="28"/>
      <c r="F71" s="29"/>
    </row>
    <row r="72" spans="1:6" ht="25.5">
      <c r="A72" s="46" t="s">
        <v>109</v>
      </c>
      <c r="B72" s="49" t="s">
        <v>58</v>
      </c>
      <c r="C72" s="9"/>
      <c r="D72" s="54">
        <v>123</v>
      </c>
      <c r="E72" s="19"/>
      <c r="F72" s="20"/>
    </row>
    <row r="73" spans="1:6" s="4" customFormat="1" ht="15">
      <c r="A73" s="47" t="s">
        <v>110</v>
      </c>
      <c r="B73" s="48" t="s">
        <v>67</v>
      </c>
      <c r="C73" s="23"/>
      <c r="D73" s="53">
        <f>D75+D74</f>
        <v>2578.5</v>
      </c>
      <c r="E73" s="28"/>
      <c r="F73" s="29"/>
    </row>
    <row r="74" spans="1:6" ht="51">
      <c r="A74" s="37" t="s">
        <v>112</v>
      </c>
      <c r="B74" s="32" t="s">
        <v>111</v>
      </c>
      <c r="C74" s="9"/>
      <c r="D74" s="54">
        <v>701.1</v>
      </c>
      <c r="E74" s="19"/>
      <c r="F74" s="20"/>
    </row>
    <row r="75" spans="1:6" ht="14.25">
      <c r="A75" s="44" t="s">
        <v>113</v>
      </c>
      <c r="B75" s="49" t="s">
        <v>68</v>
      </c>
      <c r="C75" s="9"/>
      <c r="D75" s="54">
        <v>1877.4</v>
      </c>
      <c r="E75" s="19"/>
      <c r="F75" s="20"/>
    </row>
    <row r="76" spans="1:6" s="4" customFormat="1" ht="15">
      <c r="A76" s="38" t="s">
        <v>116</v>
      </c>
      <c r="B76" s="34" t="s">
        <v>114</v>
      </c>
      <c r="C76" s="23"/>
      <c r="D76" s="53">
        <f>D77</f>
        <v>80</v>
      </c>
      <c r="E76" s="28"/>
      <c r="F76" s="29"/>
    </row>
    <row r="77" spans="1:6" ht="14.25">
      <c r="A77" s="37" t="s">
        <v>117</v>
      </c>
      <c r="B77" s="32" t="s">
        <v>115</v>
      </c>
      <c r="C77" s="9"/>
      <c r="D77" s="54">
        <v>80</v>
      </c>
      <c r="E77" s="19"/>
      <c r="F77" s="20"/>
    </row>
    <row r="78" spans="1:5" ht="15">
      <c r="A78" s="43" t="s">
        <v>39</v>
      </c>
      <c r="B78" s="13"/>
      <c r="C78" s="7" t="e">
        <f>#REF!+C11</f>
        <v>#REF!</v>
      </c>
      <c r="D78" s="53">
        <f>D11+D65</f>
        <v>24046.6</v>
      </c>
      <c r="E78" s="19"/>
    </row>
    <row r="102" ht="12.75" hidden="1"/>
    <row r="103" ht="12.75" hidden="1"/>
    <row r="105" ht="12.75" hidden="1"/>
    <row r="110" ht="12.75" hidden="1"/>
    <row r="111" ht="12.75" hidden="1"/>
    <row r="112" ht="12.75" hidden="1"/>
    <row r="113" ht="12.75" hidden="1"/>
    <row r="114" ht="12.75" hidden="1"/>
    <row r="121" ht="12.75" hidden="1"/>
    <row r="122" ht="12.75" hidden="1"/>
    <row r="123" ht="12.75" hidden="1"/>
    <row r="124" ht="12.75" hidden="1"/>
    <row r="127" ht="12.75" hidden="1"/>
    <row r="129" ht="12.75" hidden="1"/>
    <row r="131" ht="12.75" hidden="1"/>
    <row r="137" ht="12.75" hidden="1"/>
  </sheetData>
  <sheetProtection/>
  <mergeCells count="7">
    <mergeCell ref="A8:D8"/>
    <mergeCell ref="B3:E3"/>
    <mergeCell ref="B4:E4"/>
    <mergeCell ref="B2:D2"/>
    <mergeCell ref="B5:D5"/>
    <mergeCell ref="B6:D6"/>
    <mergeCell ref="A7:F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2023-04-13T04:44:50Z</cp:lastPrinted>
  <dcterms:created xsi:type="dcterms:W3CDTF">1996-10-08T23:32:33Z</dcterms:created>
  <dcterms:modified xsi:type="dcterms:W3CDTF">2023-04-13T04:44:55Z</dcterms:modified>
  <cp:category/>
  <cp:version/>
  <cp:contentType/>
  <cp:contentStatus/>
</cp:coreProperties>
</file>